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zásobník P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<sst xmlns="http://schemas.openxmlformats.org/spreadsheetml/2006/main" count="540" uniqueCount="241">
  <si>
    <t>Projektový zásobník IÚS UMR Ružomberok - Liptovský Mikuláš k 1.6.2024</t>
  </si>
  <si>
    <t>Kód PZ</t>
  </si>
  <si>
    <t>Opatrenie v PSK</t>
  </si>
  <si>
    <t>Názov projektového zámeru</t>
  </si>
  <si>
    <t>Stručný popis projektového zámeru</t>
  </si>
  <si>
    <t xml:space="preserve">Výška financovania z ERDF </t>
  </si>
  <si>
    <t>Celkový rozpočet projektu - COV</t>
  </si>
  <si>
    <t>žiadateľ</t>
  </si>
  <si>
    <t>partner</t>
  </si>
  <si>
    <t>Stav projektovej prípravy</t>
  </si>
  <si>
    <t>PZRBK_01</t>
  </si>
  <si>
    <t>1.2.2.</t>
  </si>
  <si>
    <t>Podpora budovania inteligentných miest a regiónov</t>
  </si>
  <si>
    <t xml:space="preserve">Podpora rozvoja tvorby, spracovania, využívania a prepájania dát v rámci verejnej správy, najmä rozvoja dátových platforiem, informačných systémov (v nadväznosti na inteligentné riadenie a podpory budovania miest a regiónov) a súvisiacich nástrojov s pridanou hodnotou pre inteligentné rozhodovanie, plánovanie a správu) </t>
  </si>
  <si>
    <t>mesto Ružomberok</t>
  </si>
  <si>
    <t>-</t>
  </si>
  <si>
    <t>Štúdia v príprave</t>
  </si>
  <si>
    <t>PZRBK_02</t>
  </si>
  <si>
    <t>5.1.3.</t>
  </si>
  <si>
    <t>Kamerový systém</t>
  </si>
  <si>
    <t>Prevencia kriminality (kamerové systémy, inštalácia nových svetelných bodov verejného osvetlenia, ich rekonštrukcia v rizikových lokalitách ako súčasť integrovaného projektu, posilnenie pomáhajúcich profesií, adresná podpora aktivít zameraných na primárnu prevenciu, osveta a scitlivovanie bezpečnostných zložiek).</t>
  </si>
  <si>
    <t>PZRBK_03</t>
  </si>
  <si>
    <t>2.6.2.</t>
  </si>
  <si>
    <t>Zvýšenie množstva vytriedených oprávnených druhov KO v meste Ružomberok</t>
  </si>
  <si>
    <t xml:space="preserve">Nákup hnuteľných vecí za účelom zvýšenia množstva vytriedených oprávnených druhov komunálnych odpadov - nákup 2 traktorov s príslušenstvom určených na zber biologicky rozložiteľného odpadu zo záhrad parkov vrátane odpadov z cintorínov a biologicky rozložiteľného kuchynského odpadu a reštauračného odpadu (pochádzajúceho výlučne z domácností).   </t>
  </si>
  <si>
    <t>Ihneď k realizácii</t>
  </si>
  <si>
    <t>PZRBK_04</t>
  </si>
  <si>
    <t>4.2.</t>
  </si>
  <si>
    <t xml:space="preserve">Rekonštrukcia a modernizácia ZŠ Bystrická </t>
  </si>
  <si>
    <t xml:space="preserve">Kľúčovou aktivitou PZ je rekonštrukcia a modernizácia športoviska v spojení s ďalšími aktivitami súvisiacimi z celkovou komplexnou modernizáciou tejto základnej školy. </t>
  </si>
  <si>
    <t>Stavebné povolenie</t>
  </si>
  <si>
    <t>PZRBK_05</t>
  </si>
  <si>
    <t>2.1.2.</t>
  </si>
  <si>
    <t>Stavebné úpravy obytného domu (Legerského vily v Ružomberku) na knižnicu</t>
  </si>
  <si>
    <t>Zlepšenie energetickej hospodárnosti  - nová strecha a zateplenie budovy.</t>
  </si>
  <si>
    <t>Príprava PD pre stavebné povolenie</t>
  </si>
  <si>
    <t>PZRBK_06</t>
  </si>
  <si>
    <t>5.1.5.</t>
  </si>
  <si>
    <t>Práce a dodávky na kompletnú prestavbu vnútorných priestorov vily na knižnicu.</t>
  </si>
  <si>
    <t>PZRBK_07</t>
  </si>
  <si>
    <t>2.2.2.</t>
  </si>
  <si>
    <t>Fotovoltické zariadenie so 12 panelmi s výkonom 455 W s celkovým výkonom 5,46 kW podľa projektovej dokumentácie. Cena výdavku zahŕňa položky ako elektromontáže (fotovoltická konštrukcia, jej montáž, fotovoltické moduly, odpínače, striedače, káble ai.).Súčasťou je montáž tepelného čerpadla.</t>
  </si>
  <si>
    <t>PZRBK_08</t>
  </si>
  <si>
    <t>5.1.4.</t>
  </si>
  <si>
    <t>Rekonštrukcia starej mestskej plavárne</t>
  </si>
  <si>
    <t>Celková suma investície je odhadovaná na 3 mil. €, pričom z UMR bude použitá celá alokácia na opatrenie 5.1.4. vo výške  572 514,71 €. Predpokladá sa zložené financovanie z viacerých zdrojov.</t>
  </si>
  <si>
    <t>Príprava PD pre územné rozhodnutie.</t>
  </si>
  <si>
    <t>PZRBK_09</t>
  </si>
  <si>
    <t>3.2.4.</t>
  </si>
  <si>
    <t>Rekonštrukcia mosta ponad rieku Revúcu-SAVOY Ružomberok</t>
  </si>
  <si>
    <t>Komplexná rekonštrukcia mosta ponad rieku Revúcu - SAVOY Ružomberok v zmysle PD.</t>
  </si>
  <si>
    <t>Stavebné povolenie. Vyhlásené VO.</t>
  </si>
  <si>
    <t>PZRBK_10</t>
  </si>
  <si>
    <t>2.7.4.</t>
  </si>
  <si>
    <t>Revitalizácia parku pri Legerského vile</t>
  </si>
  <si>
    <t xml:space="preserve">Revitalizácia parku pri Legerkého vile bude realizovaná ako súčasť plánu prestavby Legerského vily na novú mestskú knižnicu. Vznikne vonkajší oddychový priestor v parku pri knižnici, ktorý bude využiteľný pre návštevníkov knižnice a širokú verejnosť . </t>
  </si>
  <si>
    <t>Príprava štúdie.</t>
  </si>
  <si>
    <t>PZRBK_11</t>
  </si>
  <si>
    <t>Revitalizácia Mariánskeho námestia</t>
  </si>
  <si>
    <t>Sadové úpravy a výsadba drevín. Dodávka a montáž mestského imobiliáru (lavičky a pod.) Spolu 1200 m2.</t>
  </si>
  <si>
    <t>PZRBK_12</t>
  </si>
  <si>
    <t>obec Bešeňová</t>
  </si>
  <si>
    <t>Idea.</t>
  </si>
  <si>
    <t>PZRBK_13</t>
  </si>
  <si>
    <t>PZRBK_14</t>
  </si>
  <si>
    <t>2.4.1.</t>
  </si>
  <si>
    <t>Vodozádržné opatrenie pri cintoríne</t>
  </si>
  <si>
    <t>štrkový podklad, umiestnenie retenčných nádrží, vytvorenie 60 parkovacích miest</t>
  </si>
  <si>
    <t xml:space="preserve">Stavebné povolenie.  </t>
  </si>
  <si>
    <t>PZRBK_15</t>
  </si>
  <si>
    <t>2.6.3.</t>
  </si>
  <si>
    <t>Podpora prípravy odpadov na opätovné použitie, recyklácie odpadov.</t>
  </si>
  <si>
    <t>Drvič stavebného odpadu, triedička na zeminu  a  nakladač.</t>
  </si>
  <si>
    <t>PZRBK_16</t>
  </si>
  <si>
    <t>Zelené plochy v obci Bešeňová</t>
  </si>
  <si>
    <t xml:space="preserve">Na zelených plochách zrealizovať zelené opatrenia </t>
  </si>
  <si>
    <t>PZRBK_17</t>
  </si>
  <si>
    <t>Investície do kultúrneho a prírodného dedičstva, miestnej a regionálnej kultúry, manažmentu, služieb a infraštruktúry podporujúcich komunitný rozvoj a udržateľný cestovný ruch</t>
  </si>
  <si>
    <t xml:space="preserve">Medokýš - posedenie a rekonštrukcia studne;
Vyhliadka aj s vyhliadkovou vežou;
Posed a štrkové parkovisko; 
</t>
  </si>
  <si>
    <t>PZRBK_18</t>
  </si>
  <si>
    <t xml:space="preserve">Podpora využívania OZE v systémoch zásobovania energiou </t>
  </si>
  <si>
    <t>FTV na kultúrny dom a materskú školu.</t>
  </si>
  <si>
    <t>obec Lisková</t>
  </si>
  <si>
    <t>Príprava PD.</t>
  </si>
  <si>
    <t>PZRBK_19</t>
  </si>
  <si>
    <t>Oddychová zóna pri Jednote v Liskove</t>
  </si>
  <si>
    <t>Sadové úpravy a výsadba drevín. Dodávka a montáž imobiliáru (lavičky a pod.)</t>
  </si>
  <si>
    <t>PZRBK_20</t>
  </si>
  <si>
    <t>RSO4.2.</t>
  </si>
  <si>
    <t xml:space="preserve">Modernizácia školy v obci Lisková </t>
  </si>
  <si>
    <t>Kľúčovou aktivitou je rekonštrukcia a modernizácia športoviska v spojení s ďalšími aktivitami súvisiacimi z celkovou komplexnou modernizáciou tejto základnej školy. škola - prístavba k telocvični ZŠ, + bezbarerový vstup+ WC + miestnosť pre školníka+ učebňa dielní + zateplenie telocvične.</t>
  </si>
  <si>
    <t>Vypracovaná PD.</t>
  </si>
  <si>
    <t>PZRBK_21</t>
  </si>
  <si>
    <t>Investície do miestnej infraštruktúry pre pohybové aktivity.</t>
  </si>
  <si>
    <t>Stavebné úpravy OŠK Lisková v štádiu prerobenia PD. Rozšírenie a moderinácia tenisového areálu pri OŠK.</t>
  </si>
  <si>
    <t>PZRBK_22</t>
  </si>
  <si>
    <t>obec Liptovská Teplá</t>
  </si>
  <si>
    <t>PZRBK_23</t>
  </si>
  <si>
    <t>PZRBK_24</t>
  </si>
  <si>
    <t xml:space="preserve">Vodozádržné opatrenia v intraviláne obce Liptovská Teplá </t>
  </si>
  <si>
    <t>Vodozádržné opatrenia v intraviláne obce Liptovská Teplá. Ide o návrh systémových adaptačných opatrení reagujúcich na zmenu klímy. Jedná sa o vodozádržné opatrenia, ktoré dopomôžu k návratu vody do pôdneho prostredia v mieste jej dopadu na zemský povrch. Prostredníctvom vysadenej vegetácie bude vplyvom zvýšeného odparu vody do okolia dochádzať k výraznému chladiacemu efektu v čase horúčav. Zároveň vybudovaním vodozádržných opatrení dôjde k zlepšeniu mikroklímy a hospodárenia s dažďovými vodami, ktoré vznikajú zo spevnených plôch a zo striech budov Základnej školy.</t>
  </si>
  <si>
    <t>PD v príprave</t>
  </si>
  <si>
    <t>PZRBK_25</t>
  </si>
  <si>
    <t>Chodník pri ceste III/2213 v obci Liptovská Teplá k železničnej stanici</t>
  </si>
  <si>
    <t>Výstavba chodníka v Liptovskej Teplej od železničnej stanice po spoločnosť LIBETO, spol. s r. o.   (III. etapa) smerom k Bešeňovej. Chodník spája žeezničnú stanicu v Liptovskej Teplej s Bešeňovou, významným turistickým centrom v regióne.</t>
  </si>
  <si>
    <t>Pripravené k realizácii.</t>
  </si>
  <si>
    <t>PZRBK_26</t>
  </si>
  <si>
    <t>Zlepšenie kvality a inklúzie v rámci vzdelávania na ZŠ v obci Liptovská Teplá</t>
  </si>
  <si>
    <t xml:space="preserve">Kľúčovou aktivitou predkladaného projektového zámeru je rekonštrukcia a modernizácia športoviska v spojení s ďalšími aktivitami súvisiacimi z celkovou komplexnou modernizáciou tejto základnej školy. </t>
  </si>
  <si>
    <t>PZRBK_27</t>
  </si>
  <si>
    <t>Zberný dvor v obci Turík</t>
  </si>
  <si>
    <t>Nákup hnuteľných vecí za účelom zvýšenia množstva vytriedených oprávnených druhov odpadov .</t>
  </si>
  <si>
    <t>obec Turík</t>
  </si>
  <si>
    <t>PZRBK_28</t>
  </si>
  <si>
    <t>Rekonštrukcia kultúrneho domu v obci Turík</t>
  </si>
  <si>
    <t>Komplentá rekonštrukcia kultúrneho domu vrátane zateplenia, výmeny strechy, výmeny okien a kúrenia.</t>
  </si>
  <si>
    <t>PD k realizácii pripravená.</t>
  </si>
  <si>
    <t>PZRBK_29</t>
  </si>
  <si>
    <t>Vodozádržné opatrenia v intraviláne obce Turík</t>
  </si>
  <si>
    <t>Výmena asfaltového povrchu za priespustný na ploche pred kostolom a na ploche pred cintorínom. Dažďová záhrada pred kultúrnym domom.</t>
  </si>
  <si>
    <t>PZRBK_30</t>
  </si>
  <si>
    <t>Revitalizácia sídelnej zelene na ulici Za dráhou v Ružomberku.</t>
  </si>
  <si>
    <t>Výsadba stromov, úprava trávnika a výsadba parkovej zelene vrátane mobiliáru v priestore popri trati od vojenskej nemocnice po Zápakáreň. Pozemok je vo vlastníctve SR, mesto má pozemok v dhodobom prenájme.</t>
  </si>
  <si>
    <t>Zámer.</t>
  </si>
  <si>
    <t>PZLM_01</t>
  </si>
  <si>
    <t>1.1.1.</t>
  </si>
  <si>
    <t>Štúdia realizovateľnosti koľajovej alebo nadzemnej dopravy z Liptovského Mikuláša do Demänovskej doliny</t>
  </si>
  <si>
    <t>mesto Liptovský Mikuláš</t>
  </si>
  <si>
    <t>PZLM_02</t>
  </si>
  <si>
    <t>Navigačný a informačný systém v meste Liptovský Mikuláš</t>
  </si>
  <si>
    <t>PZLM_03</t>
  </si>
  <si>
    <t>Znižovanie energetickej náročnosti Domu kultúry Liptovský Mikuláš</t>
  </si>
  <si>
    <t>Znižovanie energetickej náročnosti Domu kultúry Liptovský Mikuláš (výmena okien, zateplenie strechy)</t>
  </si>
  <si>
    <t>PZLM_04</t>
  </si>
  <si>
    <t>Zvýšenie energetickej účinnosti budovy ZŠ A.Stodolu</t>
  </si>
  <si>
    <t>Zvýšenie energetickej účinnosti ZŠ A.Stodolu - Jedáleň</t>
  </si>
  <si>
    <t>PZLM_05</t>
  </si>
  <si>
    <t>Podpora využívania OZE v systémoch zásobovania energiou - DK LM</t>
  </si>
  <si>
    <t>PZLM_06</t>
  </si>
  <si>
    <t>Vodozádržné opatrenia na ZŠ A. Stodolu</t>
  </si>
  <si>
    <t>PZLM_07</t>
  </si>
  <si>
    <t>Revitalizácia územia Kultúrny dom v LM a jeho okolie</t>
  </si>
  <si>
    <t>PZLM_08</t>
  </si>
  <si>
    <t>Podpora zberu a dobudovania, intenzifikácie a rozšírenia systémov triedeného zberu komunálnych odpadov prostredníctvom polopodzemných kontajnerov</t>
  </si>
  <si>
    <t>PZLM_09</t>
  </si>
  <si>
    <t>Regenerácia Vnútrobloku Lipová, Liptovský Mikuláš</t>
  </si>
  <si>
    <t>PZLM_10</t>
  </si>
  <si>
    <t>Revitalizácia Námestia mieru LM</t>
  </si>
  <si>
    <t>Revitalizácia Námestia mieru LM (fontána Tri grácie + zeleň)</t>
  </si>
  <si>
    <t>PZLM_11</t>
  </si>
  <si>
    <t>Revitalizácia mestských parkov v LM</t>
  </si>
  <si>
    <t>PZLM_12</t>
  </si>
  <si>
    <t>Regenerácia Vnútrobloku ul. Stodolova, LM</t>
  </si>
  <si>
    <t>PZLM_13</t>
  </si>
  <si>
    <t>Regenerácia Vnútrobloku ul. Vansova, LM</t>
  </si>
  <si>
    <t>PZLM_14</t>
  </si>
  <si>
    <t>Revitalizácia galerijnej záhrady, LM</t>
  </si>
  <si>
    <t>PZLM_15</t>
  </si>
  <si>
    <t>2.8.1.</t>
  </si>
  <si>
    <t>Rekonštrukcia a dovybavenie autobusových prístreškov v Lipotvskom Mikuláši</t>
  </si>
  <si>
    <t>PZLM_16</t>
  </si>
  <si>
    <t>Nákup ekologických vozidiel MHD, Liptovský Mikuláš</t>
  </si>
  <si>
    <t>PZLM_17</t>
  </si>
  <si>
    <t>Nástupný terminál skibusovej dopravy v Demänovskej Doline</t>
  </si>
  <si>
    <t xml:space="preserve">Obec Demänovská Dolina </t>
  </si>
  <si>
    <t>PZLM_18</t>
  </si>
  <si>
    <t>2.8.2.</t>
  </si>
  <si>
    <t>Cyklopeší most cez Váh v Palúdzke s napojením na cyklochodník</t>
  </si>
  <si>
    <t>Štúdia vypracovaná</t>
  </si>
  <si>
    <t>PZLM_19</t>
  </si>
  <si>
    <t>Rekonštrukcia a modernizácia miestnej komunikácie ulica Alexyho v Liptovskom Mikuláši</t>
  </si>
  <si>
    <t>PZLM_20</t>
  </si>
  <si>
    <t>Rekonštrukcia a modernizácia ZUŠ J.L.Bellu, Liptovský Mikuláš</t>
  </si>
  <si>
    <t>PZLM_21</t>
  </si>
  <si>
    <t>Modernizácia ZŠ s MŠ Demänovská ulica, ZŠ Janka Kráľa Podbreziny, ZŠ Okoličianska, Liptovský Mikuláš</t>
  </si>
  <si>
    <t>PZLM_22</t>
  </si>
  <si>
    <t>Bezpečné mesto (kamerový systém)</t>
  </si>
  <si>
    <t>Bezpečné mesto (kamerový systém), Liptovský Mikuláš</t>
  </si>
  <si>
    <t>PZLM_23</t>
  </si>
  <si>
    <t>Skatepark Liptovský Mikuláš</t>
  </si>
  <si>
    <t>PZLM_24</t>
  </si>
  <si>
    <t>Obnova Pamätníka Háj Nicovô, Liptovský Mikuláš</t>
  </si>
  <si>
    <t>PZLM_25</t>
  </si>
  <si>
    <t>Vyhliadková veža na Háji, Liptovský Mikuláš</t>
  </si>
  <si>
    <t>Štúdia vypracovaná.</t>
  </si>
  <si>
    <t>PZLM_26</t>
  </si>
  <si>
    <t>Rekonštrukcia Župného domu, Liptovský Mikuláš</t>
  </si>
  <si>
    <t>PZLM_27</t>
  </si>
  <si>
    <t>Rekonštrukcia Pongrácovskej kúrie, Liptovský Mikuláš</t>
  </si>
  <si>
    <t>PZLM_28</t>
  </si>
  <si>
    <t>Kalvária, Liptovský Mikuláš</t>
  </si>
  <si>
    <t>PZLM_29</t>
  </si>
  <si>
    <t>Socha sv. Mikuláša, LM</t>
  </si>
  <si>
    <t>PZLM_30</t>
  </si>
  <si>
    <t>Chodník pre chodcov a cyklistov v obci Bobrovník</t>
  </si>
  <si>
    <t>obec Bobrovník</t>
  </si>
  <si>
    <t>VO na PD</t>
  </si>
  <si>
    <t>PZLM_31</t>
  </si>
  <si>
    <t>Zníženie energetickej závislosti verejných budov v obciach UMR. Inštalácia solárnych panelov, fotovoltaichých článkov, tepelných čerpadiel a prepojenie s existujúcim rozvodom elektriny aTUV.</t>
  </si>
  <si>
    <t>PZLM_32</t>
  </si>
  <si>
    <t>Ekologická verejná hromadná kyvadlová doprava</t>
  </si>
  <si>
    <t xml:space="preserve">obec Demänovská Dolina </t>
  </si>
  <si>
    <t>PZLM_33</t>
  </si>
  <si>
    <t>Vybudovanie nového záchytného parkoviska, rekonštrukcia jestvujúceho parkoviska.</t>
  </si>
  <si>
    <t>PZLM_34</t>
  </si>
  <si>
    <t>Vybudovanie chodníka pre peších s názvom Bezpečné chodníky</t>
  </si>
  <si>
    <t>PZLM_35</t>
  </si>
  <si>
    <t>Koncepcia chodníkov</t>
  </si>
  <si>
    <t>PZLM_36</t>
  </si>
  <si>
    <t>Rekonštrukcia cesty II/584 s odkanalizovaním s možnosťou ekoposypu.</t>
  </si>
  <si>
    <t>PZLM_37</t>
  </si>
  <si>
    <t>2.5.4.</t>
  </si>
  <si>
    <t xml:space="preserve">PD ku kanalizácii v obci </t>
  </si>
  <si>
    <t>obec Galovany</t>
  </si>
  <si>
    <t>PZLM_38</t>
  </si>
  <si>
    <t>Rekonštrukcia existujúcej ČOV</t>
  </si>
  <si>
    <t>PZLM_39</t>
  </si>
  <si>
    <t>Oprava miestnej komunikácie v intraviláne obce Galovany</t>
  </si>
  <si>
    <t>PZLM_40</t>
  </si>
  <si>
    <t>obec Gôtovany</t>
  </si>
  <si>
    <t>PZLM_41</t>
  </si>
  <si>
    <t>Vybudovanie novej čističky odpadových vôd pre nájomné bytové domy v obci</t>
  </si>
  <si>
    <t>PZLM_42</t>
  </si>
  <si>
    <t>Vybudovanie plochy sezónneho parkovania pri Liptovskej Mare</t>
  </si>
  <si>
    <t>obec Liptovská Sielnica</t>
  </si>
  <si>
    <t>PZLM_43</t>
  </si>
  <si>
    <t>Výstavba multifunkčného ihriska</t>
  </si>
  <si>
    <t>PZLM_44</t>
  </si>
  <si>
    <t>Oprava miestnych komunikácií</t>
  </si>
  <si>
    <t>PZLM_45</t>
  </si>
  <si>
    <t>ČOV a kanalizácia Prosiek</t>
  </si>
  <si>
    <t>obec Prosiek</t>
  </si>
  <si>
    <t>PZLM_46</t>
  </si>
  <si>
    <t>Verejné osvetlenie v časti obce Zádiel, Prosiek</t>
  </si>
  <si>
    <t>PZLM_47</t>
  </si>
  <si>
    <t xml:space="preserve">Rekonštrukcia multifunkčného ihriska - oprava mantinelov </t>
  </si>
  <si>
    <t>PZLM_48</t>
  </si>
  <si>
    <t>Odkanalizovanie obce Vlachy</t>
  </si>
  <si>
    <t>obec Vlachy</t>
  </si>
  <si>
    <t>PZLM_49</t>
  </si>
  <si>
    <t>Oprava, rekonštrukcia a vybudovanie obecných komunikácií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</si>
</sst>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[$€-1]_-;\-* #,##0.00\ [$€-1]_-;_-* &quot;-&quot;??\ [$€-1]_-;_-@_-"/>
    <numFmt numFmtId="179" formatCode="#,##0.00\ &quot;€&quot;"/>
  </numFmts>
  <fonts count="22">
    <font>
      <sz val="11"/>
      <color theme="1"/>
      <name val="Calibri"/>
      <charset val="238"/>
      <scheme val="minor"/>
    </font>
    <font>
      <b/>
      <sz val="2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178" fontId="0" fillId="0" borderId="2" xfId="0" applyNumberFormat="1" applyBorder="1"/>
    <xf numFmtId="58" fontId="0" fillId="0" borderId="2" xfId="0" applyNumberFormat="1" applyBorder="1"/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178" fontId="0" fillId="2" borderId="2" xfId="0" applyNumberFormat="1" applyFill="1" applyBorder="1"/>
    <xf numFmtId="179" fontId="0" fillId="0" borderId="2" xfId="0" applyNumberFormat="1" applyBorder="1"/>
    <xf numFmtId="0" fontId="0" fillId="0" borderId="5" xfId="0" applyBorder="1"/>
    <xf numFmtId="0" fontId="0" fillId="0" borderId="2" xfId="0" applyBorder="1" applyAlignment="1">
      <alignment horizontal="left" vertical="center"/>
    </xf>
    <xf numFmtId="17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pane ySplit="2" topLeftCell="A3" activePane="bottomLeft" state="frozen"/>
      <selection/>
      <selection pane="bottomLeft" activeCell="A85" sqref="A85"/>
    </sheetView>
  </sheetViews>
  <sheetFormatPr defaultColWidth="9" defaultRowHeight="15"/>
  <cols>
    <col min="1" max="1" width="11.2857142857143" customWidth="1"/>
    <col min="2" max="2" width="9.71428571428571" customWidth="1"/>
    <col min="3" max="3" width="43.2857142857143" customWidth="1"/>
    <col min="4" max="4" width="90.8571428571429" customWidth="1"/>
    <col min="5" max="5" width="15.4285714285714" customWidth="1"/>
    <col min="6" max="6" width="14.4285714285714" customWidth="1"/>
    <col min="7" max="7" width="19.1428571428571" customWidth="1"/>
    <col min="8" max="8" width="7.85714285714286" customWidth="1"/>
    <col min="9" max="9" width="24.2857142857143" customWidth="1"/>
  </cols>
  <sheetData>
    <row r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69.95" customHeight="1" spans="1:9">
      <c r="A3" s="4" t="s">
        <v>10</v>
      </c>
      <c r="B3" s="4" t="s">
        <v>11</v>
      </c>
      <c r="C3" s="5" t="s">
        <v>12</v>
      </c>
      <c r="D3" s="5" t="s">
        <v>13</v>
      </c>
      <c r="E3" s="6">
        <v>1574050.4</v>
      </c>
      <c r="F3" s="6">
        <v>1851824</v>
      </c>
      <c r="G3" s="4" t="s">
        <v>14</v>
      </c>
      <c r="H3" s="4" t="s">
        <v>15</v>
      </c>
      <c r="I3" s="4" t="s">
        <v>16</v>
      </c>
    </row>
    <row r="4" ht="69.95" customHeight="1" spans="1:9">
      <c r="A4" s="4" t="s">
        <v>17</v>
      </c>
      <c r="B4" s="4" t="s">
        <v>18</v>
      </c>
      <c r="C4" s="5" t="s">
        <v>19</v>
      </c>
      <c r="D4" s="5" t="s">
        <v>20</v>
      </c>
      <c r="E4" s="6">
        <v>34739.5</v>
      </c>
      <c r="F4" s="6">
        <v>40870</v>
      </c>
      <c r="G4" s="4" t="s">
        <v>14</v>
      </c>
      <c r="H4" s="4" t="s">
        <v>15</v>
      </c>
      <c r="I4" s="4" t="s">
        <v>16</v>
      </c>
    </row>
    <row r="5" ht="69.95" customHeight="1" spans="1:9">
      <c r="A5" s="4" t="s">
        <v>21</v>
      </c>
      <c r="B5" s="7" t="s">
        <v>22</v>
      </c>
      <c r="C5" s="5" t="s">
        <v>23</v>
      </c>
      <c r="D5" s="5" t="s">
        <v>24</v>
      </c>
      <c r="E5" s="6">
        <v>299215.81</v>
      </c>
      <c r="F5" s="6">
        <v>352018.6</v>
      </c>
      <c r="G5" s="4" t="s">
        <v>14</v>
      </c>
      <c r="H5" s="4" t="s">
        <v>15</v>
      </c>
      <c r="I5" s="4" t="s">
        <v>25</v>
      </c>
    </row>
    <row r="6" ht="30" spans="1:9">
      <c r="A6" s="4" t="s">
        <v>26</v>
      </c>
      <c r="B6" s="4" t="s">
        <v>27</v>
      </c>
      <c r="C6" s="5" t="s">
        <v>28</v>
      </c>
      <c r="D6" s="5" t="s">
        <v>29</v>
      </c>
      <c r="E6" s="6">
        <v>1108287.6895</v>
      </c>
      <c r="F6" s="6">
        <v>1303867.87</v>
      </c>
      <c r="G6" s="4" t="s">
        <v>14</v>
      </c>
      <c r="H6" s="4" t="s">
        <v>15</v>
      </c>
      <c r="I6" s="4" t="s">
        <v>30</v>
      </c>
    </row>
    <row r="7" ht="30" spans="1:9">
      <c r="A7" s="4" t="s">
        <v>31</v>
      </c>
      <c r="B7" s="4" t="s">
        <v>32</v>
      </c>
      <c r="C7" s="8" t="s">
        <v>33</v>
      </c>
      <c r="D7" s="5" t="s">
        <v>34</v>
      </c>
      <c r="E7" s="6">
        <v>922250</v>
      </c>
      <c r="F7" s="6">
        <v>1085000</v>
      </c>
      <c r="G7" s="4" t="s">
        <v>14</v>
      </c>
      <c r="H7" s="4" t="s">
        <v>15</v>
      </c>
      <c r="I7" s="5" t="s">
        <v>35</v>
      </c>
    </row>
    <row r="8" ht="30" spans="1:9">
      <c r="A8" s="4" t="s">
        <v>36</v>
      </c>
      <c r="B8" s="4" t="s">
        <v>37</v>
      </c>
      <c r="C8" s="8" t="s">
        <v>33</v>
      </c>
      <c r="D8" s="5" t="s">
        <v>38</v>
      </c>
      <c r="E8" s="6">
        <v>1020000</v>
      </c>
      <c r="F8" s="6">
        <v>1200000</v>
      </c>
      <c r="G8" s="4" t="s">
        <v>14</v>
      </c>
      <c r="H8" s="4" t="s">
        <v>15</v>
      </c>
      <c r="I8" s="5" t="s">
        <v>35</v>
      </c>
    </row>
    <row r="9" ht="60" spans="1:9">
      <c r="A9" s="4" t="s">
        <v>39</v>
      </c>
      <c r="B9" s="4" t="s">
        <v>40</v>
      </c>
      <c r="C9" s="8" t="s">
        <v>33</v>
      </c>
      <c r="D9" s="5" t="s">
        <v>41</v>
      </c>
      <c r="E9" s="6">
        <v>117968.5</v>
      </c>
      <c r="F9" s="6">
        <v>138786.470588235</v>
      </c>
      <c r="G9" s="4" t="s">
        <v>14</v>
      </c>
      <c r="H9" s="4" t="s">
        <v>15</v>
      </c>
      <c r="I9" s="5" t="s">
        <v>35</v>
      </c>
    </row>
    <row r="10" ht="30" spans="1:9">
      <c r="A10" s="4" t="s">
        <v>42</v>
      </c>
      <c r="B10" s="4" t="s">
        <v>43</v>
      </c>
      <c r="C10" s="5" t="s">
        <v>44</v>
      </c>
      <c r="D10" s="5" t="s">
        <v>45</v>
      </c>
      <c r="E10" s="6">
        <v>486637.5</v>
      </c>
      <c r="F10" s="6">
        <v>572514.705882353</v>
      </c>
      <c r="G10" s="4" t="s">
        <v>14</v>
      </c>
      <c r="H10" s="4" t="s">
        <v>15</v>
      </c>
      <c r="I10" s="5" t="s">
        <v>46</v>
      </c>
    </row>
    <row r="11" ht="30" spans="1:9">
      <c r="A11" s="4" t="s">
        <v>47</v>
      </c>
      <c r="B11" s="4" t="s">
        <v>48</v>
      </c>
      <c r="C11" s="5" t="s">
        <v>49</v>
      </c>
      <c r="D11" s="5" t="s">
        <v>50</v>
      </c>
      <c r="E11" s="6">
        <v>291561.118</v>
      </c>
      <c r="F11" s="6">
        <v>343013.08</v>
      </c>
      <c r="G11" s="4" t="s">
        <v>14</v>
      </c>
      <c r="H11" s="4" t="s">
        <v>15</v>
      </c>
      <c r="I11" s="5" t="s">
        <v>51</v>
      </c>
    </row>
    <row r="12" ht="45" spans="1:9">
      <c r="A12" s="4" t="s">
        <v>52</v>
      </c>
      <c r="B12" s="4" t="s">
        <v>53</v>
      </c>
      <c r="C12" s="5" t="s">
        <v>54</v>
      </c>
      <c r="D12" s="5" t="s">
        <v>55</v>
      </c>
      <c r="E12" s="6">
        <v>127500</v>
      </c>
      <c r="F12" s="6">
        <v>150000</v>
      </c>
      <c r="G12" s="4" t="s">
        <v>14</v>
      </c>
      <c r="H12" s="4" t="s">
        <v>15</v>
      </c>
      <c r="I12" s="4" t="s">
        <v>56</v>
      </c>
    </row>
    <row r="13" ht="30" spans="1:9">
      <c r="A13" s="4" t="s">
        <v>57</v>
      </c>
      <c r="B13" s="4" t="s">
        <v>53</v>
      </c>
      <c r="C13" s="5" t="s">
        <v>58</v>
      </c>
      <c r="D13" s="5" t="s">
        <v>59</v>
      </c>
      <c r="E13" s="6">
        <v>187000</v>
      </c>
      <c r="F13" s="6">
        <v>220000</v>
      </c>
      <c r="G13" s="4" t="s">
        <v>14</v>
      </c>
      <c r="H13" s="4" t="s">
        <v>15</v>
      </c>
      <c r="I13" s="4" t="s">
        <v>56</v>
      </c>
    </row>
    <row r="14" ht="69.95" customHeight="1" spans="1:9">
      <c r="A14" s="4" t="s">
        <v>60</v>
      </c>
      <c r="B14" s="4" t="s">
        <v>11</v>
      </c>
      <c r="C14" s="5" t="s">
        <v>12</v>
      </c>
      <c r="D14" s="5" t="s">
        <v>13</v>
      </c>
      <c r="E14" s="6">
        <f t="shared" ref="E14:E28" si="0">F14/100*85</f>
        <v>170000</v>
      </c>
      <c r="F14" s="6">
        <v>200000</v>
      </c>
      <c r="G14" s="4" t="s">
        <v>61</v>
      </c>
      <c r="H14" s="4" t="s">
        <v>15</v>
      </c>
      <c r="I14" s="4" t="s">
        <v>62</v>
      </c>
    </row>
    <row r="15" ht="69.95" customHeight="1" spans="1:9">
      <c r="A15" s="4" t="s">
        <v>63</v>
      </c>
      <c r="B15" s="4" t="s">
        <v>18</v>
      </c>
      <c r="C15" s="5" t="s">
        <v>19</v>
      </c>
      <c r="D15" s="5" t="s">
        <v>20</v>
      </c>
      <c r="E15" s="6">
        <f t="shared" si="0"/>
        <v>4250</v>
      </c>
      <c r="F15" s="6">
        <v>5000</v>
      </c>
      <c r="G15" s="4" t="s">
        <v>61</v>
      </c>
      <c r="H15" s="4" t="s">
        <v>15</v>
      </c>
      <c r="I15" s="4" t="s">
        <v>62</v>
      </c>
    </row>
    <row r="16" spans="1:9">
      <c r="A16" s="4" t="s">
        <v>64</v>
      </c>
      <c r="B16" s="4" t="s">
        <v>65</v>
      </c>
      <c r="C16" s="4" t="s">
        <v>66</v>
      </c>
      <c r="D16" s="4" t="s">
        <v>67</v>
      </c>
      <c r="E16" s="6">
        <f t="shared" si="0"/>
        <v>212500</v>
      </c>
      <c r="F16" s="6">
        <v>250000</v>
      </c>
      <c r="G16" s="4" t="s">
        <v>61</v>
      </c>
      <c r="H16" s="4" t="s">
        <v>15</v>
      </c>
      <c r="I16" s="4" t="s">
        <v>68</v>
      </c>
    </row>
    <row r="17" ht="30" spans="1:9">
      <c r="A17" s="4" t="s">
        <v>69</v>
      </c>
      <c r="B17" s="4" t="s">
        <v>70</v>
      </c>
      <c r="C17" s="5" t="s">
        <v>71</v>
      </c>
      <c r="D17" s="5" t="s">
        <v>72</v>
      </c>
      <c r="E17" s="6">
        <f t="shared" si="0"/>
        <v>170000</v>
      </c>
      <c r="F17" s="6">
        <v>200000</v>
      </c>
      <c r="G17" s="4" t="s">
        <v>61</v>
      </c>
      <c r="H17" s="4" t="s">
        <v>15</v>
      </c>
      <c r="I17" s="4" t="s">
        <v>62</v>
      </c>
    </row>
    <row r="18" spans="1:9">
      <c r="A18" s="4" t="s">
        <v>73</v>
      </c>
      <c r="B18" s="9" t="s">
        <v>53</v>
      </c>
      <c r="C18" s="10" t="s">
        <v>74</v>
      </c>
      <c r="D18" s="10" t="s">
        <v>75</v>
      </c>
      <c r="E18" s="6">
        <v>212500</v>
      </c>
      <c r="F18" s="6">
        <v>250000</v>
      </c>
      <c r="G18" s="9" t="s">
        <v>61</v>
      </c>
      <c r="I18" s="9" t="s">
        <v>62</v>
      </c>
    </row>
    <row r="19" ht="60" spans="1:9">
      <c r="A19" s="4" t="s">
        <v>76</v>
      </c>
      <c r="B19" s="4" t="s">
        <v>37</v>
      </c>
      <c r="C19" s="5" t="s">
        <v>77</v>
      </c>
      <c r="D19" s="5" t="s">
        <v>78</v>
      </c>
      <c r="E19" s="6">
        <f t="shared" si="0"/>
        <v>170000</v>
      </c>
      <c r="F19" s="6">
        <v>200000</v>
      </c>
      <c r="G19" s="4" t="s">
        <v>61</v>
      </c>
      <c r="H19" s="4" t="s">
        <v>15</v>
      </c>
      <c r="I19" s="4" t="s">
        <v>62</v>
      </c>
    </row>
    <row r="20" ht="30" spans="1:9">
      <c r="A20" s="4" t="s">
        <v>79</v>
      </c>
      <c r="B20" s="4" t="s">
        <v>40</v>
      </c>
      <c r="C20" s="5" t="s">
        <v>80</v>
      </c>
      <c r="D20" s="4" t="s">
        <v>81</v>
      </c>
      <c r="E20" s="6">
        <f t="shared" si="0"/>
        <v>68000</v>
      </c>
      <c r="F20" s="6">
        <v>80000</v>
      </c>
      <c r="G20" s="4" t="s">
        <v>82</v>
      </c>
      <c r="H20" s="4" t="s">
        <v>15</v>
      </c>
      <c r="I20" s="4" t="s">
        <v>83</v>
      </c>
    </row>
    <row r="21" spans="1:9">
      <c r="A21" s="4" t="s">
        <v>84</v>
      </c>
      <c r="B21" s="4" t="s">
        <v>53</v>
      </c>
      <c r="C21" s="4" t="s">
        <v>85</v>
      </c>
      <c r="D21" s="4" t="s">
        <v>86</v>
      </c>
      <c r="E21" s="6">
        <f t="shared" si="0"/>
        <v>0</v>
      </c>
      <c r="F21" s="6"/>
      <c r="G21" s="4" t="s">
        <v>82</v>
      </c>
      <c r="H21" s="4" t="s">
        <v>15</v>
      </c>
      <c r="I21" s="4" t="s">
        <v>62</v>
      </c>
    </row>
    <row r="22" ht="45" spans="1:9">
      <c r="A22" s="4" t="s">
        <v>87</v>
      </c>
      <c r="B22" s="4" t="s">
        <v>88</v>
      </c>
      <c r="C22" s="4" t="s">
        <v>89</v>
      </c>
      <c r="D22" s="5" t="s">
        <v>90</v>
      </c>
      <c r="E22" s="6">
        <f t="shared" si="0"/>
        <v>197562.95</v>
      </c>
      <c r="F22" s="6">
        <v>232427</v>
      </c>
      <c r="G22" s="4" t="s">
        <v>82</v>
      </c>
      <c r="H22" s="4" t="s">
        <v>15</v>
      </c>
      <c r="I22" s="4" t="s">
        <v>91</v>
      </c>
    </row>
    <row r="23" ht="30" spans="1:9">
      <c r="A23" s="4" t="s">
        <v>92</v>
      </c>
      <c r="B23" s="4" t="s">
        <v>43</v>
      </c>
      <c r="C23" s="5" t="s">
        <v>93</v>
      </c>
      <c r="D23" s="5" t="s">
        <v>94</v>
      </c>
      <c r="E23" s="6">
        <f t="shared" si="0"/>
        <v>170000</v>
      </c>
      <c r="F23" s="6">
        <v>200000</v>
      </c>
      <c r="G23" s="4" t="s">
        <v>82</v>
      </c>
      <c r="H23" s="4" t="s">
        <v>15</v>
      </c>
      <c r="I23" s="4" t="s">
        <v>62</v>
      </c>
    </row>
    <row r="24" ht="69.95" customHeight="1" spans="1:9">
      <c r="A24" s="4" t="s">
        <v>95</v>
      </c>
      <c r="B24" s="4" t="s">
        <v>11</v>
      </c>
      <c r="C24" s="5" t="s">
        <v>12</v>
      </c>
      <c r="D24" s="5" t="s">
        <v>13</v>
      </c>
      <c r="E24" s="6">
        <f t="shared" si="0"/>
        <v>170000</v>
      </c>
      <c r="F24" s="6">
        <v>200000</v>
      </c>
      <c r="G24" s="4" t="s">
        <v>96</v>
      </c>
      <c r="H24" s="4" t="s">
        <v>15</v>
      </c>
      <c r="I24" s="4" t="s">
        <v>62</v>
      </c>
    </row>
    <row r="25" ht="69.95" customHeight="1" spans="1:9">
      <c r="A25" s="4" t="s">
        <v>97</v>
      </c>
      <c r="B25" s="4" t="s">
        <v>18</v>
      </c>
      <c r="C25" s="5" t="s">
        <v>19</v>
      </c>
      <c r="D25" s="5" t="s">
        <v>20</v>
      </c>
      <c r="E25" s="6">
        <f t="shared" si="0"/>
        <v>4250</v>
      </c>
      <c r="F25" s="6">
        <v>5000</v>
      </c>
      <c r="G25" s="4" t="s">
        <v>96</v>
      </c>
      <c r="H25" s="4" t="s">
        <v>15</v>
      </c>
      <c r="I25" s="4" t="s">
        <v>62</v>
      </c>
    </row>
    <row r="26" ht="76.5" customHeight="1" spans="1:9">
      <c r="A26" s="4" t="s">
        <v>98</v>
      </c>
      <c r="B26" s="4" t="s">
        <v>65</v>
      </c>
      <c r="C26" s="5" t="s">
        <v>99</v>
      </c>
      <c r="D26" s="5" t="s">
        <v>100</v>
      </c>
      <c r="E26" s="6">
        <f t="shared" si="0"/>
        <v>167712.65</v>
      </c>
      <c r="F26" s="6">
        <v>197309</v>
      </c>
      <c r="G26" s="4" t="s">
        <v>96</v>
      </c>
      <c r="H26" s="4" t="s">
        <v>15</v>
      </c>
      <c r="I26" s="4" t="s">
        <v>101</v>
      </c>
    </row>
    <row r="27" ht="48" customHeight="1" spans="1:9">
      <c r="A27" s="4" t="s">
        <v>102</v>
      </c>
      <c r="B27" s="4" t="s">
        <v>48</v>
      </c>
      <c r="C27" s="5" t="s">
        <v>103</v>
      </c>
      <c r="D27" s="5" t="s">
        <v>104</v>
      </c>
      <c r="E27" s="6">
        <f t="shared" si="0"/>
        <v>27355.023</v>
      </c>
      <c r="F27" s="6">
        <v>32182.38</v>
      </c>
      <c r="G27" s="4" t="s">
        <v>96</v>
      </c>
      <c r="H27" s="4"/>
      <c r="I27" s="4" t="s">
        <v>105</v>
      </c>
    </row>
    <row r="28" ht="41.25" customHeight="1" spans="1:9">
      <c r="A28" s="4" t="s">
        <v>106</v>
      </c>
      <c r="B28" s="4" t="s">
        <v>88</v>
      </c>
      <c r="C28" s="5" t="s">
        <v>107</v>
      </c>
      <c r="D28" s="5" t="s">
        <v>108</v>
      </c>
      <c r="E28" s="6">
        <f t="shared" si="0"/>
        <v>365500</v>
      </c>
      <c r="F28" s="6">
        <v>430000</v>
      </c>
      <c r="G28" s="4" t="s">
        <v>96</v>
      </c>
      <c r="H28" s="4" t="s">
        <v>15</v>
      </c>
      <c r="I28" s="4" t="s">
        <v>105</v>
      </c>
    </row>
    <row r="29" ht="28.5" customHeight="1" spans="1:9">
      <c r="A29" s="4" t="s">
        <v>109</v>
      </c>
      <c r="B29" s="4" t="s">
        <v>22</v>
      </c>
      <c r="C29" s="4" t="s">
        <v>110</v>
      </c>
      <c r="D29" s="5" t="s">
        <v>111</v>
      </c>
      <c r="E29" s="6">
        <f t="shared" ref="E29:E31" si="1">F29/100*85</f>
        <v>212500</v>
      </c>
      <c r="F29" s="6">
        <v>250000</v>
      </c>
      <c r="G29" s="4" t="s">
        <v>112</v>
      </c>
      <c r="H29" s="4" t="s">
        <v>15</v>
      </c>
      <c r="I29" s="4" t="s">
        <v>62</v>
      </c>
    </row>
    <row r="30" ht="39.75" customHeight="1" spans="1:9">
      <c r="A30" s="4" t="s">
        <v>113</v>
      </c>
      <c r="B30" s="4" t="s">
        <v>37</v>
      </c>
      <c r="C30" s="4" t="s">
        <v>114</v>
      </c>
      <c r="D30" s="5" t="s">
        <v>115</v>
      </c>
      <c r="E30" s="6">
        <f t="shared" si="1"/>
        <v>212500</v>
      </c>
      <c r="F30" s="6">
        <v>250000</v>
      </c>
      <c r="G30" s="4" t="s">
        <v>112</v>
      </c>
      <c r="H30" s="4" t="s">
        <v>15</v>
      </c>
      <c r="I30" s="4" t="s">
        <v>116</v>
      </c>
    </row>
    <row r="31" ht="30" spans="1:9">
      <c r="A31" s="4" t="s">
        <v>117</v>
      </c>
      <c r="B31" s="4" t="s">
        <v>53</v>
      </c>
      <c r="C31" s="5" t="s">
        <v>118</v>
      </c>
      <c r="D31" s="5" t="s">
        <v>119</v>
      </c>
      <c r="E31" s="6">
        <f t="shared" si="1"/>
        <v>212500</v>
      </c>
      <c r="F31" s="6">
        <v>250000</v>
      </c>
      <c r="G31" s="4" t="s">
        <v>112</v>
      </c>
      <c r="H31" s="4" t="s">
        <v>15</v>
      </c>
      <c r="I31" s="4" t="s">
        <v>62</v>
      </c>
    </row>
    <row r="32" ht="45" spans="1:9">
      <c r="A32" s="4" t="s">
        <v>120</v>
      </c>
      <c r="B32" s="4" t="s">
        <v>53</v>
      </c>
      <c r="C32" s="5" t="s">
        <v>121</v>
      </c>
      <c r="D32" s="5" t="s">
        <v>122</v>
      </c>
      <c r="E32" s="6">
        <v>210000</v>
      </c>
      <c r="F32" s="6">
        <f>E32/85*100</f>
        <v>247058.823529412</v>
      </c>
      <c r="G32" s="4" t="s">
        <v>14</v>
      </c>
      <c r="H32" s="4"/>
      <c r="I32" s="4" t="s">
        <v>123</v>
      </c>
    </row>
    <row r="33" spans="1:9">
      <c r="A33" s="4"/>
      <c r="B33" s="4"/>
      <c r="C33" s="5"/>
      <c r="D33" s="5"/>
      <c r="E33" s="6"/>
      <c r="F33" s="6"/>
      <c r="G33" s="4"/>
      <c r="H33" s="4"/>
      <c r="I33" s="4"/>
    </row>
    <row r="34" s="1" customFormat="1" spans="1:9">
      <c r="A34" s="11"/>
      <c r="B34" s="11"/>
      <c r="C34" s="12"/>
      <c r="D34" s="12"/>
      <c r="E34" s="13"/>
      <c r="F34" s="13"/>
      <c r="G34" s="11"/>
      <c r="H34" s="11"/>
      <c r="I34" s="11"/>
    </row>
    <row r="35" ht="45" spans="1:9">
      <c r="A35" s="4" t="s">
        <v>124</v>
      </c>
      <c r="B35" s="7" t="s">
        <v>125</v>
      </c>
      <c r="C35" s="5" t="s">
        <v>126</v>
      </c>
      <c r="D35" s="5" t="s">
        <v>126</v>
      </c>
      <c r="E35" s="14">
        <f>F35*0.85</f>
        <v>212500</v>
      </c>
      <c r="F35" s="14">
        <v>250000</v>
      </c>
      <c r="G35" s="5" t="s">
        <v>127</v>
      </c>
      <c r="H35" s="4" t="s">
        <v>15</v>
      </c>
      <c r="I35" s="4" t="s">
        <v>62</v>
      </c>
    </row>
    <row r="36" ht="30" spans="1:9">
      <c r="A36" s="4" t="s">
        <v>128</v>
      </c>
      <c r="B36" s="4" t="s">
        <v>11</v>
      </c>
      <c r="C36" s="5" t="s">
        <v>129</v>
      </c>
      <c r="D36" s="5" t="s">
        <v>129</v>
      </c>
      <c r="E36" s="14">
        <v>1040121</v>
      </c>
      <c r="F36" s="14">
        <f>1040121*100/85</f>
        <v>1223671.76470588</v>
      </c>
      <c r="G36" s="5" t="s">
        <v>127</v>
      </c>
      <c r="H36" s="4" t="s">
        <v>15</v>
      </c>
      <c r="I36" s="4" t="s">
        <v>62</v>
      </c>
    </row>
    <row r="37" ht="30" spans="1:9">
      <c r="A37" s="4" t="s">
        <v>130</v>
      </c>
      <c r="B37" s="4" t="s">
        <v>32</v>
      </c>
      <c r="C37" s="5" t="s">
        <v>131</v>
      </c>
      <c r="D37" s="5" t="s">
        <v>132</v>
      </c>
      <c r="E37" s="14">
        <f>F37*0.85</f>
        <v>935000</v>
      </c>
      <c r="F37" s="14">
        <v>1100000</v>
      </c>
      <c r="G37" s="5" t="s">
        <v>127</v>
      </c>
      <c r="H37" s="4" t="s">
        <v>15</v>
      </c>
      <c r="I37" s="4" t="s">
        <v>62</v>
      </c>
    </row>
    <row r="38" ht="30" spans="1:9">
      <c r="A38" s="4" t="s">
        <v>133</v>
      </c>
      <c r="B38" s="4" t="s">
        <v>32</v>
      </c>
      <c r="C38" s="5" t="s">
        <v>134</v>
      </c>
      <c r="D38" s="4" t="s">
        <v>135</v>
      </c>
      <c r="E38" s="14">
        <f>F38*0.85</f>
        <v>537064.85</v>
      </c>
      <c r="F38" s="14">
        <v>631841</v>
      </c>
      <c r="G38" s="5" t="s">
        <v>127</v>
      </c>
      <c r="H38" s="4" t="s">
        <v>15</v>
      </c>
      <c r="I38" s="4" t="s">
        <v>116</v>
      </c>
    </row>
    <row r="39" ht="30" spans="1:9">
      <c r="A39" s="4" t="s">
        <v>136</v>
      </c>
      <c r="B39" s="4" t="s">
        <v>40</v>
      </c>
      <c r="C39" s="5" t="s">
        <v>137</v>
      </c>
      <c r="D39" s="5" t="s">
        <v>137</v>
      </c>
      <c r="E39" s="14">
        <f t="shared" ref="E39:E45" si="2">F39*0.85</f>
        <v>117968.4995</v>
      </c>
      <c r="F39" s="14">
        <v>138786.47</v>
      </c>
      <c r="G39" s="5" t="s">
        <v>127</v>
      </c>
      <c r="H39" s="4" t="s">
        <v>15</v>
      </c>
      <c r="I39" s="4" t="s">
        <v>62</v>
      </c>
    </row>
    <row r="40" ht="30" spans="1:9">
      <c r="A40" s="4" t="s">
        <v>138</v>
      </c>
      <c r="B40" s="4" t="s">
        <v>65</v>
      </c>
      <c r="C40" s="4" t="s">
        <v>139</v>
      </c>
      <c r="D40" s="4" t="s">
        <v>139</v>
      </c>
      <c r="E40" s="14">
        <f t="shared" si="2"/>
        <v>340000</v>
      </c>
      <c r="F40" s="14">
        <v>400000</v>
      </c>
      <c r="G40" s="5" t="s">
        <v>127</v>
      </c>
      <c r="H40" s="4" t="s">
        <v>15</v>
      </c>
      <c r="I40" s="4" t="s">
        <v>101</v>
      </c>
    </row>
    <row r="41" ht="30" spans="1:9">
      <c r="A41" s="4" t="s">
        <v>140</v>
      </c>
      <c r="B41" s="4" t="s">
        <v>65</v>
      </c>
      <c r="C41" s="5" t="s">
        <v>141</v>
      </c>
      <c r="D41" s="5" t="s">
        <v>141</v>
      </c>
      <c r="E41" s="14">
        <f t="shared" si="2"/>
        <v>425000</v>
      </c>
      <c r="F41" s="14">
        <v>500000</v>
      </c>
      <c r="G41" s="5" t="s">
        <v>127</v>
      </c>
      <c r="H41" s="4" t="s">
        <v>15</v>
      </c>
      <c r="I41" s="4" t="s">
        <v>62</v>
      </c>
    </row>
    <row r="42" ht="60" spans="1:9">
      <c r="A42" s="4" t="s">
        <v>142</v>
      </c>
      <c r="B42" s="4" t="s">
        <v>22</v>
      </c>
      <c r="C42" s="5" t="s">
        <v>143</v>
      </c>
      <c r="D42" s="5" t="s">
        <v>143</v>
      </c>
      <c r="E42" s="14">
        <f t="shared" si="2"/>
        <v>170850</v>
      </c>
      <c r="F42" s="14">
        <v>201000</v>
      </c>
      <c r="G42" s="5" t="s">
        <v>127</v>
      </c>
      <c r="H42" s="4" t="s">
        <v>15</v>
      </c>
      <c r="I42" s="4" t="s">
        <v>62</v>
      </c>
    </row>
    <row r="43" ht="30" spans="1:9">
      <c r="A43" s="4" t="s">
        <v>144</v>
      </c>
      <c r="B43" s="4" t="s">
        <v>53</v>
      </c>
      <c r="C43" s="5" t="s">
        <v>145</v>
      </c>
      <c r="D43" s="4" t="s">
        <v>145</v>
      </c>
      <c r="E43" s="14">
        <f t="shared" si="2"/>
        <v>223994.159</v>
      </c>
      <c r="F43" s="14">
        <v>263522.54</v>
      </c>
      <c r="G43" s="5" t="s">
        <v>127</v>
      </c>
      <c r="H43" s="4" t="s">
        <v>15</v>
      </c>
      <c r="I43" s="4" t="s">
        <v>105</v>
      </c>
    </row>
    <row r="44" ht="30" spans="1:9">
      <c r="A44" s="4" t="s">
        <v>146</v>
      </c>
      <c r="B44" s="4" t="s">
        <v>53</v>
      </c>
      <c r="C44" s="5" t="s">
        <v>147</v>
      </c>
      <c r="D44" s="4" t="s">
        <v>148</v>
      </c>
      <c r="E44" s="14">
        <f t="shared" si="2"/>
        <v>199750</v>
      </c>
      <c r="F44" s="14">
        <v>235000</v>
      </c>
      <c r="G44" s="5" t="s">
        <v>127</v>
      </c>
      <c r="H44" s="4" t="s">
        <v>15</v>
      </c>
      <c r="I44" s="4" t="s">
        <v>116</v>
      </c>
    </row>
    <row r="45" ht="30" spans="1:9">
      <c r="A45" s="4" t="s">
        <v>149</v>
      </c>
      <c r="B45" s="4" t="s">
        <v>53</v>
      </c>
      <c r="C45" s="5" t="s">
        <v>150</v>
      </c>
      <c r="D45" s="4" t="s">
        <v>150</v>
      </c>
      <c r="E45" s="14">
        <f t="shared" si="2"/>
        <v>255000</v>
      </c>
      <c r="F45" s="14">
        <v>300000</v>
      </c>
      <c r="G45" s="5" t="s">
        <v>127</v>
      </c>
      <c r="H45" s="4" t="s">
        <v>15</v>
      </c>
      <c r="I45" s="4" t="s">
        <v>62</v>
      </c>
    </row>
    <row r="46" ht="30" spans="1:9">
      <c r="A46" s="4" t="s">
        <v>151</v>
      </c>
      <c r="B46" s="4" t="s">
        <v>53</v>
      </c>
      <c r="C46" s="5" t="s">
        <v>152</v>
      </c>
      <c r="D46" s="4" t="s">
        <v>152</v>
      </c>
      <c r="E46" s="14">
        <f t="shared" ref="E46:E83" si="3">F46*0.85</f>
        <v>221000</v>
      </c>
      <c r="F46" s="14">
        <v>260000</v>
      </c>
      <c r="G46" s="5" t="s">
        <v>127</v>
      </c>
      <c r="H46" s="4" t="s">
        <v>15</v>
      </c>
      <c r="I46" s="4" t="s">
        <v>62</v>
      </c>
    </row>
    <row r="47" ht="30" spans="1:9">
      <c r="A47" s="4" t="s">
        <v>153</v>
      </c>
      <c r="B47" s="4" t="s">
        <v>53</v>
      </c>
      <c r="C47" s="5" t="s">
        <v>154</v>
      </c>
      <c r="D47" s="4" t="s">
        <v>154</v>
      </c>
      <c r="E47" s="14">
        <f t="shared" si="3"/>
        <v>187000</v>
      </c>
      <c r="F47" s="14">
        <v>220000</v>
      </c>
      <c r="G47" s="5" t="s">
        <v>127</v>
      </c>
      <c r="H47" s="4" t="s">
        <v>15</v>
      </c>
      <c r="I47" s="4" t="s">
        <v>62</v>
      </c>
    </row>
    <row r="48" ht="30" spans="1:9">
      <c r="A48" s="4" t="s">
        <v>155</v>
      </c>
      <c r="B48" s="4" t="s">
        <v>53</v>
      </c>
      <c r="C48" s="5" t="s">
        <v>156</v>
      </c>
      <c r="D48" s="5" t="s">
        <v>156</v>
      </c>
      <c r="E48" s="14">
        <f t="shared" si="3"/>
        <v>170000</v>
      </c>
      <c r="F48" s="14">
        <v>200000</v>
      </c>
      <c r="G48" s="5" t="s">
        <v>127</v>
      </c>
      <c r="H48" s="4" t="s">
        <v>15</v>
      </c>
      <c r="I48" s="4" t="s">
        <v>62</v>
      </c>
    </row>
    <row r="49" ht="30" spans="1:9">
      <c r="A49" s="4" t="s">
        <v>157</v>
      </c>
      <c r="B49" s="4" t="s">
        <v>158</v>
      </c>
      <c r="C49" s="5" t="s">
        <v>159</v>
      </c>
      <c r="D49" s="5" t="s">
        <v>159</v>
      </c>
      <c r="E49" s="14">
        <f t="shared" si="3"/>
        <v>327250</v>
      </c>
      <c r="F49" s="14">
        <v>385000</v>
      </c>
      <c r="G49" s="5" t="s">
        <v>127</v>
      </c>
      <c r="H49" s="4" t="s">
        <v>15</v>
      </c>
      <c r="I49" s="4" t="s">
        <v>62</v>
      </c>
    </row>
    <row r="50" ht="30" spans="1:9">
      <c r="A50" s="4" t="s">
        <v>160</v>
      </c>
      <c r="B50" s="4" t="s">
        <v>158</v>
      </c>
      <c r="C50" s="5" t="s">
        <v>161</v>
      </c>
      <c r="D50" s="5" t="s">
        <v>161</v>
      </c>
      <c r="E50" s="14">
        <f t="shared" si="3"/>
        <v>3315000</v>
      </c>
      <c r="F50" s="14">
        <v>3900000</v>
      </c>
      <c r="G50" s="5" t="s">
        <v>127</v>
      </c>
      <c r="H50" s="4" t="s">
        <v>15</v>
      </c>
      <c r="I50" s="4" t="s">
        <v>62</v>
      </c>
    </row>
    <row r="51" ht="30" spans="1:9">
      <c r="A51" s="4" t="s">
        <v>162</v>
      </c>
      <c r="B51" s="4" t="s">
        <v>158</v>
      </c>
      <c r="C51" s="5" t="s">
        <v>163</v>
      </c>
      <c r="D51" s="5" t="s">
        <v>163</v>
      </c>
      <c r="E51" s="14">
        <f t="shared" si="3"/>
        <v>1780818</v>
      </c>
      <c r="F51" s="14">
        <v>2095080</v>
      </c>
      <c r="G51" s="5" t="s">
        <v>164</v>
      </c>
      <c r="H51" s="4" t="s">
        <v>15</v>
      </c>
      <c r="I51" s="4" t="s">
        <v>116</v>
      </c>
    </row>
    <row r="52" ht="30" spans="1:9">
      <c r="A52" s="4" t="s">
        <v>165</v>
      </c>
      <c r="B52" s="4" t="s">
        <v>166</v>
      </c>
      <c r="C52" s="5" t="s">
        <v>167</v>
      </c>
      <c r="D52" s="4" t="s">
        <v>167</v>
      </c>
      <c r="E52" s="14">
        <f t="shared" si="3"/>
        <v>1020000</v>
      </c>
      <c r="F52" s="14">
        <v>1200000</v>
      </c>
      <c r="G52" s="5" t="s">
        <v>127</v>
      </c>
      <c r="H52" s="4" t="s">
        <v>15</v>
      </c>
      <c r="I52" s="4" t="s">
        <v>168</v>
      </c>
    </row>
    <row r="53" ht="45" spans="1:9">
      <c r="A53" s="4" t="s">
        <v>169</v>
      </c>
      <c r="B53" s="4" t="s">
        <v>48</v>
      </c>
      <c r="C53" s="5" t="s">
        <v>170</v>
      </c>
      <c r="D53" s="5" t="s">
        <v>170</v>
      </c>
      <c r="E53" s="14">
        <f t="shared" si="3"/>
        <v>365940.691</v>
      </c>
      <c r="F53" s="14">
        <v>430518.46</v>
      </c>
      <c r="G53" s="5" t="s">
        <v>127</v>
      </c>
      <c r="H53" s="4" t="s">
        <v>15</v>
      </c>
      <c r="I53" s="4" t="s">
        <v>116</v>
      </c>
    </row>
    <row r="54" ht="30" spans="1:9">
      <c r="A54" s="4" t="s">
        <v>171</v>
      </c>
      <c r="B54" s="4" t="s">
        <v>88</v>
      </c>
      <c r="C54" s="5" t="s">
        <v>172</v>
      </c>
      <c r="D54" s="5" t="s">
        <v>172</v>
      </c>
      <c r="E54" s="14">
        <f t="shared" si="3"/>
        <v>420495</v>
      </c>
      <c r="F54" s="14">
        <v>494700</v>
      </c>
      <c r="G54" s="5" t="s">
        <v>127</v>
      </c>
      <c r="H54" s="4" t="s">
        <v>15</v>
      </c>
      <c r="I54" s="4" t="s">
        <v>62</v>
      </c>
    </row>
    <row r="55" ht="45" spans="1:9">
      <c r="A55" s="4" t="s">
        <v>173</v>
      </c>
      <c r="B55" s="15" t="s">
        <v>88</v>
      </c>
      <c r="C55" s="5" t="s">
        <v>174</v>
      </c>
      <c r="D55" s="5" t="s">
        <v>174</v>
      </c>
      <c r="E55" s="14">
        <f t="shared" si="3"/>
        <v>221000</v>
      </c>
      <c r="F55" s="14">
        <v>260000</v>
      </c>
      <c r="G55" s="5" t="s">
        <v>127</v>
      </c>
      <c r="H55" s="4" t="s">
        <v>15</v>
      </c>
      <c r="I55" s="4" t="s">
        <v>101</v>
      </c>
    </row>
    <row r="56" ht="30" spans="1:9">
      <c r="A56" s="4" t="s">
        <v>175</v>
      </c>
      <c r="B56" s="15" t="s">
        <v>18</v>
      </c>
      <c r="C56" s="16" t="s">
        <v>176</v>
      </c>
      <c r="D56" s="16" t="s">
        <v>177</v>
      </c>
      <c r="E56" s="14">
        <f t="shared" si="3"/>
        <v>297500</v>
      </c>
      <c r="F56" s="14">
        <v>350000</v>
      </c>
      <c r="G56" s="5" t="s">
        <v>127</v>
      </c>
      <c r="H56" s="4" t="s">
        <v>15</v>
      </c>
      <c r="I56" s="4" t="s">
        <v>168</v>
      </c>
    </row>
    <row r="57" ht="30" spans="1:9">
      <c r="A57" s="4" t="s">
        <v>178</v>
      </c>
      <c r="B57" s="15" t="s">
        <v>43</v>
      </c>
      <c r="C57" s="4" t="s">
        <v>179</v>
      </c>
      <c r="D57" s="4" t="s">
        <v>179</v>
      </c>
      <c r="E57" s="14">
        <f t="shared" si="3"/>
        <v>436146.9</v>
      </c>
      <c r="F57" s="14">
        <v>513114</v>
      </c>
      <c r="G57" s="5" t="s">
        <v>127</v>
      </c>
      <c r="H57" s="4" t="s">
        <v>15</v>
      </c>
      <c r="I57" s="4" t="s">
        <v>116</v>
      </c>
    </row>
    <row r="58" ht="30" spans="1:9">
      <c r="A58" s="4" t="s">
        <v>180</v>
      </c>
      <c r="B58" s="4" t="s">
        <v>37</v>
      </c>
      <c r="C58" s="5" t="s">
        <v>181</v>
      </c>
      <c r="D58" s="5" t="s">
        <v>181</v>
      </c>
      <c r="E58" s="14">
        <f t="shared" si="3"/>
        <v>850000</v>
      </c>
      <c r="F58" s="14">
        <v>1000000</v>
      </c>
      <c r="G58" s="5" t="s">
        <v>127</v>
      </c>
      <c r="H58" s="4" t="s">
        <v>15</v>
      </c>
      <c r="I58" s="4" t="s">
        <v>101</v>
      </c>
    </row>
    <row r="59" ht="30" spans="1:9">
      <c r="A59" s="4" t="s">
        <v>182</v>
      </c>
      <c r="B59" s="4" t="s">
        <v>37</v>
      </c>
      <c r="C59" s="4" t="s">
        <v>183</v>
      </c>
      <c r="D59" s="4" t="s">
        <v>183</v>
      </c>
      <c r="E59" s="14">
        <f t="shared" si="3"/>
        <v>425000</v>
      </c>
      <c r="F59" s="14">
        <v>500000</v>
      </c>
      <c r="G59" s="5" t="s">
        <v>127</v>
      </c>
      <c r="H59" s="4" t="s">
        <v>15</v>
      </c>
      <c r="I59" s="4" t="s">
        <v>184</v>
      </c>
    </row>
    <row r="60" ht="30" spans="1:9">
      <c r="A60" s="4" t="s">
        <v>185</v>
      </c>
      <c r="B60" s="4" t="s">
        <v>37</v>
      </c>
      <c r="C60" s="5" t="s">
        <v>186</v>
      </c>
      <c r="D60" s="5" t="s">
        <v>186</v>
      </c>
      <c r="E60" s="14">
        <f t="shared" si="3"/>
        <v>1700000</v>
      </c>
      <c r="F60" s="14">
        <v>2000000</v>
      </c>
      <c r="G60" s="5" t="s">
        <v>127</v>
      </c>
      <c r="H60" s="4" t="s">
        <v>15</v>
      </c>
      <c r="I60" s="4" t="s">
        <v>62</v>
      </c>
    </row>
    <row r="61" ht="30" spans="1:9">
      <c r="A61" s="4" t="s">
        <v>187</v>
      </c>
      <c r="B61" s="4" t="s">
        <v>37</v>
      </c>
      <c r="C61" s="5" t="s">
        <v>188</v>
      </c>
      <c r="D61" s="5" t="s">
        <v>188</v>
      </c>
      <c r="E61" s="14">
        <f t="shared" si="3"/>
        <v>850000</v>
      </c>
      <c r="F61" s="14">
        <v>1000000</v>
      </c>
      <c r="G61" s="5" t="s">
        <v>127</v>
      </c>
      <c r="H61" s="4" t="s">
        <v>15</v>
      </c>
      <c r="I61" s="4" t="s">
        <v>62</v>
      </c>
    </row>
    <row r="62" ht="30" spans="1:9">
      <c r="A62" s="4" t="s">
        <v>189</v>
      </c>
      <c r="B62" s="4" t="s">
        <v>37</v>
      </c>
      <c r="C62" s="4" t="s">
        <v>190</v>
      </c>
      <c r="D62" s="4" t="s">
        <v>190</v>
      </c>
      <c r="E62" s="14">
        <f t="shared" si="3"/>
        <v>127500</v>
      </c>
      <c r="F62" s="14">
        <v>150000</v>
      </c>
      <c r="G62" s="5" t="s">
        <v>127</v>
      </c>
      <c r="H62" s="4" t="s">
        <v>15</v>
      </c>
      <c r="I62" s="4" t="s">
        <v>62</v>
      </c>
    </row>
    <row r="63" ht="30" spans="1:9">
      <c r="A63" s="4" t="s">
        <v>191</v>
      </c>
      <c r="B63" s="4" t="s">
        <v>37</v>
      </c>
      <c r="C63" s="4" t="s">
        <v>192</v>
      </c>
      <c r="D63" s="4" t="s">
        <v>192</v>
      </c>
      <c r="E63" s="14">
        <f t="shared" si="3"/>
        <v>127500</v>
      </c>
      <c r="F63" s="14">
        <v>150000</v>
      </c>
      <c r="G63" s="5" t="s">
        <v>127</v>
      </c>
      <c r="H63" s="4" t="s">
        <v>15</v>
      </c>
      <c r="I63" s="4" t="s">
        <v>62</v>
      </c>
    </row>
    <row r="64" ht="30" spans="1:9">
      <c r="A64" s="4" t="s">
        <v>193</v>
      </c>
      <c r="B64" s="4" t="s">
        <v>166</v>
      </c>
      <c r="C64" s="5" t="s">
        <v>194</v>
      </c>
      <c r="D64" s="5" t="s">
        <v>194</v>
      </c>
      <c r="E64" s="14">
        <f t="shared" si="3"/>
        <v>212500</v>
      </c>
      <c r="F64" s="14">
        <v>250000</v>
      </c>
      <c r="G64" s="4" t="s">
        <v>195</v>
      </c>
      <c r="H64" s="4" t="s">
        <v>15</v>
      </c>
      <c r="I64" s="4" t="s">
        <v>196</v>
      </c>
    </row>
    <row r="65" ht="75" spans="1:9">
      <c r="A65" s="4" t="s">
        <v>197</v>
      </c>
      <c r="B65" s="4" t="s">
        <v>32</v>
      </c>
      <c r="C65" s="5" t="s">
        <v>198</v>
      </c>
      <c r="D65" s="5" t="s">
        <v>198</v>
      </c>
      <c r="E65" s="14">
        <f t="shared" si="3"/>
        <v>510000</v>
      </c>
      <c r="F65" s="14">
        <v>600000</v>
      </c>
      <c r="G65" s="4" t="s">
        <v>195</v>
      </c>
      <c r="H65" s="4" t="s">
        <v>15</v>
      </c>
      <c r="I65" s="4"/>
    </row>
    <row r="66" ht="30" spans="1:9">
      <c r="A66" s="4" t="s">
        <v>199</v>
      </c>
      <c r="B66" s="4" t="s">
        <v>158</v>
      </c>
      <c r="C66" s="5" t="s">
        <v>200</v>
      </c>
      <c r="D66" s="5" t="s">
        <v>200</v>
      </c>
      <c r="E66" s="14">
        <f t="shared" si="3"/>
        <v>3400000</v>
      </c>
      <c r="F66" s="14">
        <v>4000000</v>
      </c>
      <c r="G66" s="5" t="s">
        <v>201</v>
      </c>
      <c r="H66" s="4" t="s">
        <v>15</v>
      </c>
      <c r="I66" s="4"/>
    </row>
    <row r="67" ht="30" spans="1:9">
      <c r="A67" s="4" t="s">
        <v>202</v>
      </c>
      <c r="B67" s="4" t="s">
        <v>158</v>
      </c>
      <c r="C67" s="5" t="s">
        <v>203</v>
      </c>
      <c r="D67" s="5" t="s">
        <v>203</v>
      </c>
      <c r="E67" s="14">
        <f t="shared" si="3"/>
        <v>170000</v>
      </c>
      <c r="F67" s="14">
        <v>200000</v>
      </c>
      <c r="G67" s="5" t="s">
        <v>201</v>
      </c>
      <c r="H67" s="4" t="s">
        <v>15</v>
      </c>
      <c r="I67" s="4"/>
    </row>
    <row r="68" ht="30" spans="1:9">
      <c r="A68" s="4" t="s">
        <v>204</v>
      </c>
      <c r="B68" s="4" t="s">
        <v>158</v>
      </c>
      <c r="C68" s="5" t="s">
        <v>205</v>
      </c>
      <c r="D68" s="5" t="s">
        <v>205</v>
      </c>
      <c r="E68" s="14">
        <f t="shared" si="3"/>
        <v>1020000</v>
      </c>
      <c r="F68" s="14">
        <v>1200000</v>
      </c>
      <c r="G68" s="5" t="s">
        <v>201</v>
      </c>
      <c r="H68" s="4" t="s">
        <v>15</v>
      </c>
      <c r="I68" s="4"/>
    </row>
    <row r="69" ht="30" spans="1:9">
      <c r="A69" s="4" t="s">
        <v>206</v>
      </c>
      <c r="B69" s="4" t="s">
        <v>158</v>
      </c>
      <c r="C69" s="5" t="s">
        <v>207</v>
      </c>
      <c r="D69" s="5" t="s">
        <v>207</v>
      </c>
      <c r="E69" s="14">
        <f t="shared" si="3"/>
        <v>170000</v>
      </c>
      <c r="F69" s="14">
        <v>200000</v>
      </c>
      <c r="G69" s="5" t="s">
        <v>201</v>
      </c>
      <c r="H69" s="4" t="s">
        <v>15</v>
      </c>
      <c r="I69" s="4"/>
    </row>
    <row r="70" ht="30" spans="1:9">
      <c r="A70" s="4" t="s">
        <v>208</v>
      </c>
      <c r="B70" s="4" t="s">
        <v>48</v>
      </c>
      <c r="C70" s="5" t="s">
        <v>209</v>
      </c>
      <c r="D70" s="5" t="s">
        <v>209</v>
      </c>
      <c r="E70" s="14">
        <f t="shared" si="3"/>
        <v>170000</v>
      </c>
      <c r="F70" s="14">
        <v>200000</v>
      </c>
      <c r="G70" s="5" t="s">
        <v>201</v>
      </c>
      <c r="H70" s="4" t="s">
        <v>15</v>
      </c>
      <c r="I70" s="4"/>
    </row>
    <row r="71" spans="1:9">
      <c r="A71" s="4" t="s">
        <v>210</v>
      </c>
      <c r="B71" s="4" t="s">
        <v>211</v>
      </c>
      <c r="C71" s="5" t="s">
        <v>212</v>
      </c>
      <c r="D71" s="5" t="s">
        <v>212</v>
      </c>
      <c r="E71" s="14">
        <f t="shared" si="3"/>
        <v>84150</v>
      </c>
      <c r="F71" s="14">
        <v>99000</v>
      </c>
      <c r="G71" s="5" t="s">
        <v>213</v>
      </c>
      <c r="H71" s="4" t="s">
        <v>15</v>
      </c>
      <c r="I71" s="4"/>
    </row>
    <row r="72" spans="1:9">
      <c r="A72" s="4" t="s">
        <v>214</v>
      </c>
      <c r="B72" s="4" t="s">
        <v>211</v>
      </c>
      <c r="C72" s="5" t="s">
        <v>215</v>
      </c>
      <c r="D72" s="5" t="s">
        <v>215</v>
      </c>
      <c r="E72" s="14">
        <f t="shared" si="3"/>
        <v>85000</v>
      </c>
      <c r="F72" s="14">
        <v>100000</v>
      </c>
      <c r="G72" s="5" t="s">
        <v>213</v>
      </c>
      <c r="H72" s="4" t="s">
        <v>15</v>
      </c>
      <c r="I72" s="4"/>
    </row>
    <row r="73" ht="30" spans="1:9">
      <c r="A73" s="4" t="s">
        <v>216</v>
      </c>
      <c r="B73" s="4" t="s">
        <v>48</v>
      </c>
      <c r="C73" s="5" t="s">
        <v>217</v>
      </c>
      <c r="D73" s="5" t="s">
        <v>217</v>
      </c>
      <c r="E73" s="14">
        <f t="shared" si="3"/>
        <v>72760</v>
      </c>
      <c r="F73" s="14">
        <v>85600</v>
      </c>
      <c r="G73" s="5" t="s">
        <v>213</v>
      </c>
      <c r="H73" s="4" t="s">
        <v>15</v>
      </c>
      <c r="I73" s="4"/>
    </row>
    <row r="74" spans="1:9">
      <c r="A74" s="4" t="s">
        <v>218</v>
      </c>
      <c r="B74" s="4" t="s">
        <v>211</v>
      </c>
      <c r="C74" s="5" t="s">
        <v>212</v>
      </c>
      <c r="D74" s="5" t="s">
        <v>212</v>
      </c>
      <c r="E74" s="14">
        <f t="shared" si="3"/>
        <v>127500</v>
      </c>
      <c r="F74" s="14">
        <v>150000</v>
      </c>
      <c r="G74" s="5" t="s">
        <v>219</v>
      </c>
      <c r="H74" s="4" t="s">
        <v>15</v>
      </c>
      <c r="I74" s="4"/>
    </row>
    <row r="75" ht="30" spans="1:9">
      <c r="A75" s="4" t="s">
        <v>220</v>
      </c>
      <c r="B75" s="4" t="s">
        <v>211</v>
      </c>
      <c r="C75" s="5" t="s">
        <v>221</v>
      </c>
      <c r="D75" s="5" t="s">
        <v>221</v>
      </c>
      <c r="E75" s="14">
        <f t="shared" si="3"/>
        <v>85000</v>
      </c>
      <c r="F75" s="14">
        <v>100000</v>
      </c>
      <c r="G75" s="5" t="s">
        <v>219</v>
      </c>
      <c r="H75" s="4" t="s">
        <v>15</v>
      </c>
      <c r="I75" s="4"/>
    </row>
    <row r="76" ht="30" spans="1:9">
      <c r="A76" s="4" t="s">
        <v>222</v>
      </c>
      <c r="B76" s="4"/>
      <c r="C76" s="5" t="s">
        <v>223</v>
      </c>
      <c r="D76" s="5" t="s">
        <v>223</v>
      </c>
      <c r="E76" s="14">
        <f t="shared" si="3"/>
        <v>17000</v>
      </c>
      <c r="F76" s="14">
        <v>20000</v>
      </c>
      <c r="G76" s="5" t="s">
        <v>224</v>
      </c>
      <c r="H76" s="4" t="s">
        <v>15</v>
      </c>
      <c r="I76" s="4"/>
    </row>
    <row r="77" ht="30" spans="1:9">
      <c r="A77" s="4" t="s">
        <v>225</v>
      </c>
      <c r="B77" s="4" t="s">
        <v>43</v>
      </c>
      <c r="C77" s="5" t="s">
        <v>226</v>
      </c>
      <c r="D77" s="5" t="s">
        <v>226</v>
      </c>
      <c r="E77" s="14">
        <f t="shared" si="3"/>
        <v>170000</v>
      </c>
      <c r="F77" s="14">
        <v>200000</v>
      </c>
      <c r="G77" s="5" t="s">
        <v>224</v>
      </c>
      <c r="H77" s="4" t="s">
        <v>15</v>
      </c>
      <c r="I77" s="4"/>
    </row>
    <row r="78" ht="30" spans="1:9">
      <c r="A78" s="4" t="s">
        <v>227</v>
      </c>
      <c r="B78" s="4" t="s">
        <v>48</v>
      </c>
      <c r="C78" s="5" t="s">
        <v>228</v>
      </c>
      <c r="D78" s="5" t="s">
        <v>228</v>
      </c>
      <c r="E78" s="14">
        <f t="shared" si="3"/>
        <v>85000</v>
      </c>
      <c r="F78" s="14">
        <v>100000</v>
      </c>
      <c r="G78" s="5" t="s">
        <v>224</v>
      </c>
      <c r="H78" s="4" t="s">
        <v>15</v>
      </c>
      <c r="I78" s="4"/>
    </row>
    <row r="79" spans="1:9">
      <c r="A79" s="4" t="s">
        <v>229</v>
      </c>
      <c r="B79" s="4" t="s">
        <v>211</v>
      </c>
      <c r="C79" s="5" t="s">
        <v>230</v>
      </c>
      <c r="D79" s="5" t="s">
        <v>230</v>
      </c>
      <c r="E79" s="14">
        <f t="shared" si="3"/>
        <v>1275000</v>
      </c>
      <c r="F79" s="14">
        <v>1500000</v>
      </c>
      <c r="G79" s="4" t="s">
        <v>231</v>
      </c>
      <c r="H79" s="4" t="s">
        <v>15</v>
      </c>
      <c r="I79" s="4"/>
    </row>
    <row r="80" spans="1:9">
      <c r="A80" s="4" t="s">
        <v>232</v>
      </c>
      <c r="B80" s="4" t="s">
        <v>18</v>
      </c>
      <c r="C80" s="5" t="s">
        <v>233</v>
      </c>
      <c r="D80" s="5" t="s">
        <v>233</v>
      </c>
      <c r="E80" s="14">
        <f t="shared" si="3"/>
        <v>42500</v>
      </c>
      <c r="F80" s="14">
        <v>50000</v>
      </c>
      <c r="G80" s="4" t="s">
        <v>231</v>
      </c>
      <c r="H80" s="4" t="s">
        <v>15</v>
      </c>
      <c r="I80" s="4"/>
    </row>
    <row r="81" ht="30" spans="1:9">
      <c r="A81" s="4" t="s">
        <v>234</v>
      </c>
      <c r="B81" s="4" t="s">
        <v>43</v>
      </c>
      <c r="C81" s="5" t="s">
        <v>235</v>
      </c>
      <c r="D81" s="5" t="s">
        <v>235</v>
      </c>
      <c r="E81" s="14">
        <f t="shared" si="3"/>
        <v>8500</v>
      </c>
      <c r="F81" s="14">
        <v>10000</v>
      </c>
      <c r="G81" s="4" t="s">
        <v>231</v>
      </c>
      <c r="H81" s="4" t="s">
        <v>15</v>
      </c>
      <c r="I81" s="4"/>
    </row>
    <row r="82" spans="1:9">
      <c r="A82" s="4" t="s">
        <v>236</v>
      </c>
      <c r="B82" s="4" t="s">
        <v>211</v>
      </c>
      <c r="C82" s="5" t="s">
        <v>237</v>
      </c>
      <c r="D82" s="5" t="s">
        <v>237</v>
      </c>
      <c r="E82" s="14">
        <f t="shared" si="3"/>
        <v>7650000</v>
      </c>
      <c r="F82" s="14">
        <v>9000000</v>
      </c>
      <c r="G82" s="4" t="s">
        <v>238</v>
      </c>
      <c r="H82" s="4" t="s">
        <v>15</v>
      </c>
      <c r="I82" s="4"/>
    </row>
    <row r="83" ht="30" spans="1:9">
      <c r="A83" s="4" t="s">
        <v>239</v>
      </c>
      <c r="B83" s="4" t="s">
        <v>48</v>
      </c>
      <c r="C83" s="5" t="s">
        <v>240</v>
      </c>
      <c r="D83" s="5" t="s">
        <v>240</v>
      </c>
      <c r="E83" s="14">
        <f t="shared" si="3"/>
        <v>425000</v>
      </c>
      <c r="F83" s="14">
        <v>500000</v>
      </c>
      <c r="G83" s="4" t="s">
        <v>238</v>
      </c>
      <c r="H83" s="4" t="s">
        <v>15</v>
      </c>
      <c r="I83" s="4"/>
    </row>
    <row r="84" spans="5:5">
      <c r="E84" s="17">
        <f>SUM(E3:E83)</f>
        <v>42205650.24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zásobník PZ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tkacikova@ruzomberok.sk</dc:creator>
  <cp:lastModifiedBy>mikulkova</cp:lastModifiedBy>
  <dcterms:created xsi:type="dcterms:W3CDTF">2024-06-04T14:16:00Z</dcterms:created>
  <dcterms:modified xsi:type="dcterms:W3CDTF">2024-09-02T08:52:00Z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13FB94C36D264892A91C16F7A155918C_13</vt:lpwstr>
  </property>
  <property fmtid="{D5CDD505-2E9C-101B-9397-08002B2CF9AE}" pid="3" name="KSOProductBuildVer">
    <vt:lpwstr>1033-12.2.0.17562</vt:lpwstr>
  </property>
</Properties>
</file>